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50%" sheetId="1" r:id="rId1"/>
    <sheet name="MGR 60%" sheetId="2" r:id="rId2"/>
    <sheet name="APPENDIX A" sheetId="3" r:id="rId3"/>
  </sheets>
  <definedNames/>
  <calcPr fullCalcOnLoad="1"/>
</workbook>
</file>

<file path=xl/sharedStrings.xml><?xml version="1.0" encoding="utf-8"?>
<sst xmlns="http://schemas.openxmlformats.org/spreadsheetml/2006/main" count="133" uniqueCount="72">
  <si>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</si>
  <si>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</si>
  <si>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</si>
  <si>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</si>
  <si>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</si>
  <si>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</si>
  <si>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</si>
  <si>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</si>
  <si>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</si>
  <si>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</si>
  <si>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</si>
  <si>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</si>
  <si>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</si>
  <si>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</si>
  <si>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</si>
  <si>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</si>
  <si>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</si>
  <si>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</si>
  <si>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</si>
  <si>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</si>
  <si>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</si>
  <si>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</si>
  <si>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</si>
  <si>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</si>
  <si>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</si>
  <si>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</si>
  <si>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</si>
  <si>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</si>
  <si>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</si>
  <si>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</si>
  <si>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</si>
  <si>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</si>
  <si>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</si>
  <si>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</si>
  <si>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</si>
  <si>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</si>
  <si>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</si>
  <si>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</si>
  <si>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</si>
  <si>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</si>
  <si>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</si>
  <si>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</si>
  <si>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</si>
  <si>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</si>
  <si>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</si>
  <si>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</si>
  <si>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</si>
  <si>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</si>
  <si>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</si>
  <si>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</si>
  <si>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</si>
  <si>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</si>
  <si>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</si>
  <si>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</si>
  <si>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</si>
  <si>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</si>
  <si>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</si>
  <si>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</si>
  <si>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</si>
  <si>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</si>
  <si>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</si>
  <si>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</si>
  <si>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</si>
  <si>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</si>
  <si>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</si>
  <si>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 Bedroom Apartments  (50% AMI)</t>
  </si>
  <si>
    <t>3 Bedroom Apartments  (60% AMI)</t>
  </si>
  <si>
    <t>2020 MANAGERS CERTIFICATION</t>
  </si>
  <si>
    <t>Effective 04/10/2020</t>
  </si>
  <si>
    <t>Effective: April 10, 2020</t>
  </si>
  <si>
    <t>On 04/01/2020</t>
  </si>
  <si>
    <t>Effective: April 01,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</si>
</sst>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173" fontId="7" fillId="0" borderId="10" xfId="0" applyNumberFormat="1" applyFont="1" applyBorder="1" applyAlignment="1">
      <alignment horizontal="center"/>
    </xf>
    <xf numFmtId="0" fontId="4" fillId="0" borderId="0" xfId="0" applyFont="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4" fillId="0" borderId="0" xfId="0" applyFont="1" applyAlignment="1">
      <alignment horizontal="left"/>
    </xf>
    <xf numFmtId="179" fontId="4" fillId="0" borderId="0" xfId="0" applyNumberFormat="1" applyFont="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9" fontId="4" fillId="0" borderId="0" xfId="0" applyNumberFormat="1" applyFont="1" applyAlignment="1">
      <alignment horizontal="center"/>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31"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0" fontId="0" fillId="0" borderId="0" xfId="0" applyAlignment="1">
      <alignment vertical="top" wrapText="1"/>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31" xfId="0" applyNumberFormat="1" applyFont="1" applyBorder="1" applyAlignment="1">
      <alignment horizontal="center"/>
    </xf>
    <xf numFmtId="0" fontId="23" fillId="0" borderId="10" xfId="0" applyFont="1" applyBorder="1" applyAlignment="1">
      <alignment horizontal="justify" vertical="center"/>
    </xf>
    <xf numFmtId="0" fontId="0" fillId="0" borderId="10" xfId="0" applyBorder="1" applyAlignment="1">
      <alignment/>
    </xf>
    <xf numFmtId="0" fontId="23" fillId="0" borderId="23" xfId="0" applyFont="1" applyBorder="1" applyAlignment="1">
      <alignment horizontal="justify" vertical="center"/>
    </xf>
    <xf numFmtId="0" fontId="0" fillId="0" borderId="23" xfId="0" applyBorder="1" applyAlignment="1">
      <alignment/>
    </xf>
    <xf numFmtId="0" fontId="0" fillId="0" borderId="10" xfId="0" applyBorder="1" applyAlignment="1">
      <alignment horizontal="justify"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1" fillId="0" borderId="0" xfId="0" applyFont="1" applyAlignment="1">
      <alignment horizontal="center" vertical="center"/>
    </xf>
    <xf numFmtId="0" fontId="0" fillId="0" borderId="0" xfId="0" applyAlignment="1">
      <alignment horizontal="center"/>
    </xf>
    <xf numFmtId="0" fontId="21"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3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98" t="s">
        <v>68</v>
      </c>
      <c r="B1" s="98"/>
      <c r="C1" s="98"/>
      <c r="D1" s="98"/>
      <c r="E1" s="79" t="s">
        <v>44</v>
      </c>
      <c r="F1" s="79"/>
      <c r="G1" s="79"/>
      <c r="H1" s="79"/>
      <c r="I1" s="79"/>
      <c r="J1" s="79"/>
      <c r="K1" s="79"/>
      <c r="L1" s="79"/>
      <c r="M1" s="59"/>
      <c r="N1" s="59"/>
      <c r="O1" s="59"/>
    </row>
    <row r="2" spans="1:12" ht="12.75">
      <c r="A2" s="38" t="s">
        <v>34</v>
      </c>
      <c r="E2" s="79" t="s">
        <v>67</v>
      </c>
      <c r="F2" s="79"/>
      <c r="G2" s="79"/>
      <c r="H2" s="79"/>
      <c r="I2" s="79"/>
      <c r="J2" s="79"/>
      <c r="K2" s="79"/>
      <c r="L2" s="79"/>
    </row>
    <row r="3" spans="1:15" ht="12.75">
      <c r="A3" s="38" t="s">
        <v>70</v>
      </c>
      <c r="H3" s="125">
        <v>0.5</v>
      </c>
      <c r="I3" s="79"/>
      <c r="L3" t="s">
        <v>23</v>
      </c>
      <c r="O3" s="5"/>
    </row>
    <row r="4" spans="1:15" ht="12.75">
      <c r="A4" t="s">
        <v>0</v>
      </c>
      <c r="B4" s="5"/>
      <c r="C4" t="s">
        <v>1</v>
      </c>
      <c r="D4" s="5"/>
      <c r="E4" t="s">
        <v>2</v>
      </c>
      <c r="L4" t="s">
        <v>7</v>
      </c>
      <c r="O4" s="5"/>
    </row>
    <row r="5" spans="1:15" ht="12.75">
      <c r="A5" t="s">
        <v>3</v>
      </c>
      <c r="B5" s="81"/>
      <c r="C5" s="81"/>
      <c r="D5" s="81"/>
      <c r="E5" s="81"/>
      <c r="G5" t="s">
        <v>5</v>
      </c>
      <c r="H5" s="113"/>
      <c r="I5" s="113"/>
      <c r="J5" s="113"/>
      <c r="O5" s="36"/>
    </row>
    <row r="6" spans="1:15" ht="12.75">
      <c r="A6" t="s">
        <v>47</v>
      </c>
      <c r="B6" s="81"/>
      <c r="C6" s="81"/>
      <c r="D6" s="81"/>
      <c r="E6" s="81"/>
      <c r="G6" t="s">
        <v>27</v>
      </c>
      <c r="I6" s="80"/>
      <c r="J6" s="80"/>
      <c r="L6" t="s">
        <v>39</v>
      </c>
      <c r="N6" s="10"/>
      <c r="O6" s="37"/>
    </row>
    <row r="7" spans="1:14" ht="12.75">
      <c r="A7" t="s">
        <v>4</v>
      </c>
      <c r="B7" s="115"/>
      <c r="C7" s="115"/>
      <c r="D7" s="115"/>
      <c r="E7" s="115"/>
      <c r="G7" t="s">
        <v>6</v>
      </c>
      <c r="I7" s="116"/>
      <c r="J7" s="116"/>
      <c r="L7" t="s">
        <v>8</v>
      </c>
      <c r="M7" s="81"/>
      <c r="N7" s="81"/>
    </row>
    <row r="8" spans="1:15" ht="13.5" thickBot="1">
      <c r="A8" s="7"/>
      <c r="B8" s="7"/>
      <c r="C8" s="7"/>
      <c r="D8" s="7"/>
      <c r="E8" s="7"/>
      <c r="F8" s="7"/>
      <c r="G8" s="7"/>
      <c r="H8" s="7"/>
      <c r="I8" s="7"/>
      <c r="J8" s="7"/>
      <c r="K8" s="7"/>
      <c r="L8" s="7"/>
      <c r="M8" s="7"/>
      <c r="N8" s="7"/>
      <c r="O8" s="7"/>
    </row>
    <row r="10" spans="1:15" ht="12.75">
      <c r="A10" s="79" t="s">
        <v>9</v>
      </c>
      <c r="B10" s="79"/>
      <c r="C10" s="79"/>
      <c r="D10" s="79"/>
      <c r="E10" s="79"/>
      <c r="F10" s="79"/>
      <c r="G10" s="79"/>
      <c r="H10" s="79"/>
      <c r="I10" s="79"/>
      <c r="J10" s="79"/>
      <c r="K10" s="79"/>
      <c r="L10" s="79"/>
      <c r="M10" s="79"/>
      <c r="N10" s="79"/>
      <c r="O10" s="79"/>
    </row>
    <row r="11" spans="14:15" ht="9" customHeight="1">
      <c r="N11" s="79"/>
      <c r="O11" s="79"/>
    </row>
    <row r="12" spans="1:15" ht="15.75">
      <c r="A12" s="111" t="s">
        <v>10</v>
      </c>
      <c r="B12" s="111"/>
      <c r="C12" s="111"/>
      <c r="D12" s="111"/>
      <c r="G12" s="112"/>
      <c r="H12" s="112"/>
      <c r="I12" s="112"/>
      <c r="J12" s="112"/>
      <c r="N12" s="21"/>
      <c r="O12" s="4"/>
    </row>
    <row r="13" ht="9" customHeight="1"/>
    <row r="14" spans="1:15" ht="12.75">
      <c r="A14" s="79" t="s">
        <v>25</v>
      </c>
      <c r="B14" s="79"/>
      <c r="C14" s="79"/>
      <c r="D14" s="79"/>
      <c r="E14" s="79"/>
      <c r="F14" s="79"/>
      <c r="G14" s="79"/>
      <c r="H14" s="79"/>
      <c r="I14" s="79"/>
      <c r="J14" s="79"/>
      <c r="K14" s="79"/>
      <c r="L14" s="79"/>
      <c r="M14" s="79"/>
      <c r="N14" s="79"/>
      <c r="O14" s="79"/>
    </row>
    <row r="15" spans="1:15" ht="12.75">
      <c r="A15" s="22" t="s">
        <v>11</v>
      </c>
      <c r="B15" s="23"/>
      <c r="C15" s="117">
        <v>1</v>
      </c>
      <c r="D15" s="118"/>
      <c r="E15" s="119">
        <v>2</v>
      </c>
      <c r="F15" s="119"/>
      <c r="G15" s="9">
        <v>3</v>
      </c>
      <c r="H15" s="120">
        <v>4</v>
      </c>
      <c r="I15" s="120"/>
      <c r="J15" s="121">
        <v>5</v>
      </c>
      <c r="K15" s="122"/>
      <c r="L15" s="9">
        <v>6</v>
      </c>
      <c r="M15" s="45"/>
      <c r="N15" s="129"/>
      <c r="O15" s="129"/>
    </row>
    <row r="16" spans="1:15" ht="12.75">
      <c r="A16" s="24" t="s">
        <v>36</v>
      </c>
      <c r="B16" s="25"/>
      <c r="C16" s="100">
        <v>35300</v>
      </c>
      <c r="D16" s="101"/>
      <c r="E16" s="102">
        <v>40350</v>
      </c>
      <c r="F16" s="102"/>
      <c r="G16" s="39">
        <v>45400</v>
      </c>
      <c r="H16" s="114">
        <v>50400</v>
      </c>
      <c r="I16" s="114"/>
      <c r="J16" s="106">
        <v>54450</v>
      </c>
      <c r="K16" s="107"/>
      <c r="L16" s="49">
        <v>58500</v>
      </c>
      <c r="M16" s="46"/>
      <c r="N16" s="130"/>
      <c r="O16" s="130"/>
    </row>
    <row r="17" spans="1:15" ht="12.75">
      <c r="A17" s="16"/>
      <c r="B17" s="26"/>
      <c r="C17" s="16"/>
      <c r="D17" s="17"/>
      <c r="E17" s="26"/>
      <c r="F17" s="26"/>
      <c r="G17" s="18"/>
      <c r="H17" s="2"/>
      <c r="I17" s="2"/>
      <c r="J17" s="47"/>
      <c r="K17" s="50"/>
      <c r="L17" s="18"/>
      <c r="M17" s="47"/>
      <c r="N17" s="2"/>
      <c r="O17" s="2"/>
    </row>
    <row r="18" spans="1:15" ht="12.75">
      <c r="A18" s="27"/>
      <c r="B18" s="28"/>
      <c r="C18" s="108"/>
      <c r="D18" s="109"/>
      <c r="E18" s="110"/>
      <c r="F18" s="110"/>
      <c r="G18" s="19"/>
      <c r="H18" s="126"/>
      <c r="I18" s="126"/>
      <c r="J18" s="127"/>
      <c r="K18" s="128"/>
      <c r="L18" s="19"/>
      <c r="M18" s="48"/>
      <c r="N18" s="131"/>
      <c r="O18" s="131"/>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79" t="s">
        <v>13</v>
      </c>
      <c r="H21" s="79"/>
      <c r="I21" s="79"/>
      <c r="J21" s="79"/>
      <c r="K21" s="79"/>
      <c r="L21" s="8"/>
      <c r="M21" s="8"/>
      <c r="N21" s="79"/>
      <c r="O21" s="79"/>
    </row>
    <row r="22" spans="14:15" ht="6.75" customHeight="1">
      <c r="N22" s="20"/>
      <c r="O22" s="4"/>
    </row>
    <row r="23" spans="1:15" ht="15">
      <c r="A23" s="4" t="s">
        <v>24</v>
      </c>
      <c r="F23" s="105"/>
      <c r="G23" s="105"/>
      <c r="H23" s="1"/>
      <c r="I23" s="4" t="s">
        <v>35</v>
      </c>
      <c r="N23" s="103"/>
      <c r="O23" s="103"/>
    </row>
    <row r="25" spans="1:15" ht="12.75">
      <c r="A25" s="104" t="s">
        <v>14</v>
      </c>
      <c r="B25" s="104"/>
      <c r="C25" s="104"/>
      <c r="D25" s="104"/>
      <c r="E25" s="104"/>
      <c r="F25" s="104"/>
      <c r="G25" s="104"/>
      <c r="H25" s="98" t="s">
        <v>37</v>
      </c>
      <c r="I25" s="98"/>
      <c r="J25" s="98"/>
      <c r="K25" s="98"/>
      <c r="L25" s="98"/>
      <c r="M25" s="98"/>
      <c r="N25" s="98"/>
      <c r="O25" s="98"/>
    </row>
    <row r="26" spans="1:15" ht="12.75">
      <c r="A26" s="98" t="s">
        <v>15</v>
      </c>
      <c r="B26" s="98"/>
      <c r="C26" s="98"/>
      <c r="D26" s="98"/>
      <c r="E26" s="98"/>
      <c r="F26" s="98"/>
      <c r="G26" s="98"/>
      <c r="H26" s="8"/>
      <c r="I26" s="4"/>
      <c r="J26" s="4"/>
      <c r="K26" s="79"/>
      <c r="L26" s="79"/>
      <c r="M26" s="79"/>
      <c r="N26" s="79"/>
      <c r="O26" s="79"/>
    </row>
    <row r="27" spans="1:15" ht="12.75">
      <c r="A27" s="31"/>
      <c r="B27" s="31"/>
      <c r="C27" s="31"/>
      <c r="D27" s="31" t="s">
        <v>28</v>
      </c>
      <c r="E27" s="31" t="s">
        <v>29</v>
      </c>
      <c r="F27" s="31" t="s">
        <v>30</v>
      </c>
      <c r="G27" s="30"/>
      <c r="H27" s="32" t="s">
        <v>33</v>
      </c>
      <c r="I27" s="4"/>
      <c r="J27" s="4"/>
      <c r="K27" s="4"/>
      <c r="L27" s="33"/>
      <c r="M27" s="79" t="s">
        <v>45</v>
      </c>
      <c r="N27" s="79"/>
      <c r="O27" s="79"/>
    </row>
    <row r="28" spans="1:15" ht="12.75">
      <c r="A28" t="s">
        <v>31</v>
      </c>
      <c r="D28" s="29">
        <v>945</v>
      </c>
      <c r="E28" s="42">
        <v>51</v>
      </c>
      <c r="F28" s="29">
        <f>+D28-E28</f>
        <v>894</v>
      </c>
      <c r="G28" s="30"/>
      <c r="H28" s="29">
        <v>894</v>
      </c>
      <c r="L28" s="34"/>
      <c r="M28" s="99">
        <v>43739</v>
      </c>
      <c r="N28" s="99"/>
      <c r="O28" s="99"/>
    </row>
    <row r="29" spans="1:12" ht="12.75">
      <c r="A29" t="s">
        <v>32</v>
      </c>
      <c r="D29" s="29">
        <v>1135</v>
      </c>
      <c r="E29" s="42">
        <v>62</v>
      </c>
      <c r="F29" s="29">
        <f>+D29-E29</f>
        <v>1073</v>
      </c>
      <c r="G29" s="30"/>
      <c r="H29" s="29">
        <v>1073</v>
      </c>
      <c r="L29" s="34"/>
    </row>
    <row r="30" spans="1:15" ht="13.5" thickBot="1">
      <c r="A30" s="2" t="s">
        <v>43</v>
      </c>
      <c r="B30" s="2"/>
      <c r="C30" s="2"/>
      <c r="D30" s="53">
        <v>1310</v>
      </c>
      <c r="E30" s="54">
        <v>73</v>
      </c>
      <c r="F30" s="53">
        <f>+D30-E30</f>
        <v>1237</v>
      </c>
      <c r="G30" s="55"/>
      <c r="H30" s="53">
        <v>1237</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79" t="s">
        <v>16</v>
      </c>
      <c r="H32" s="79"/>
      <c r="I32" s="79"/>
      <c r="J32" s="79"/>
      <c r="K32" s="79"/>
      <c r="N32" s="79"/>
      <c r="O32" s="79"/>
    </row>
    <row r="33" spans="14:15" ht="7.5" customHeight="1">
      <c r="N33" s="21"/>
      <c r="O33" s="15"/>
    </row>
    <row r="34" ht="12.75">
      <c r="A34" t="s">
        <v>46</v>
      </c>
    </row>
    <row r="36" spans="1:10" ht="15">
      <c r="A36" t="s">
        <v>38</v>
      </c>
      <c r="D36" s="78"/>
      <c r="E36" s="78"/>
      <c r="F36" s="78"/>
      <c r="G36" s="3" t="s">
        <v>17</v>
      </c>
      <c r="H36" s="78"/>
      <c r="I36" s="78"/>
      <c r="J36" s="78"/>
    </row>
    <row r="37" spans="1:15" ht="13.5" thickBot="1">
      <c r="A37" s="7"/>
      <c r="B37" s="7"/>
      <c r="C37" s="7"/>
      <c r="D37" s="7"/>
      <c r="E37" s="7"/>
      <c r="F37" s="7"/>
      <c r="G37" s="7"/>
      <c r="H37" s="7"/>
      <c r="I37" s="7"/>
      <c r="J37" s="7"/>
      <c r="K37" s="7"/>
      <c r="L37" s="7"/>
      <c r="M37" s="7"/>
      <c r="N37" s="7"/>
      <c r="O37" s="7"/>
    </row>
    <row r="38" ht="6.75" customHeight="1"/>
    <row r="39" spans="7:15" ht="12.75">
      <c r="G39" s="79" t="s">
        <v>18</v>
      </c>
      <c r="H39" s="79"/>
      <c r="I39" s="79"/>
      <c r="J39" s="79"/>
      <c r="K39" s="79"/>
      <c r="N39" s="79"/>
      <c r="O39" s="79"/>
    </row>
    <row r="40" spans="14:15" ht="10.5" customHeight="1">
      <c r="N40" s="21"/>
      <c r="O40" s="4"/>
    </row>
    <row r="41" spans="1:12" ht="12.75">
      <c r="A41" t="s">
        <v>19</v>
      </c>
      <c r="J41" s="80"/>
      <c r="K41" s="80"/>
      <c r="L41" s="80"/>
    </row>
    <row r="42" spans="10:12" ht="12.75">
      <c r="J42" s="41"/>
      <c r="K42" s="41"/>
      <c r="L42" s="41"/>
    </row>
    <row r="43" spans="1:12" ht="12.75">
      <c r="A43" t="s">
        <v>40</v>
      </c>
      <c r="H43" s="1"/>
      <c r="I43" s="1"/>
      <c r="J43" s="81"/>
      <c r="K43" s="81"/>
      <c r="L43" s="81"/>
    </row>
    <row r="44" spans="10:12" ht="12.75">
      <c r="J44" s="41"/>
      <c r="K44" s="41"/>
      <c r="L44" s="41"/>
    </row>
    <row r="45" spans="1:12" ht="12.75">
      <c r="A45" t="s">
        <v>41</v>
      </c>
      <c r="H45" s="1"/>
      <c r="I45" s="1"/>
      <c r="J45" s="81"/>
      <c r="K45" s="81"/>
      <c r="L45" s="81"/>
    </row>
    <row r="46" ht="9.75" customHeight="1"/>
    <row r="47" spans="1:12" ht="12.75" customHeight="1">
      <c r="A47" t="s">
        <v>42</v>
      </c>
      <c r="J47" s="80"/>
      <c r="K47" s="80"/>
      <c r="L47" s="80"/>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32" t="s">
        <v>26</v>
      </c>
      <c r="B51" s="132"/>
      <c r="C51" s="132"/>
      <c r="D51" s="132"/>
      <c r="E51" s="132"/>
      <c r="F51" s="132"/>
      <c r="G51" s="132"/>
      <c r="H51" s="132"/>
      <c r="I51" s="132"/>
      <c r="J51" s="132"/>
      <c r="K51" s="132"/>
      <c r="L51" s="132"/>
      <c r="M51" s="132"/>
      <c r="N51" s="132"/>
      <c r="O51" s="132"/>
    </row>
    <row r="52" spans="1:15" ht="11.25" customHeight="1">
      <c r="A52" s="132"/>
      <c r="B52" s="132"/>
      <c r="C52" s="132"/>
      <c r="D52" s="132"/>
      <c r="E52" s="132"/>
      <c r="F52" s="132"/>
      <c r="G52" s="132"/>
      <c r="H52" s="132"/>
      <c r="I52" s="132"/>
      <c r="J52" s="132"/>
      <c r="K52" s="132"/>
      <c r="L52" s="132"/>
      <c r="M52" s="132"/>
      <c r="N52" s="132"/>
      <c r="O52" s="132"/>
    </row>
    <row r="53" spans="1:15" ht="12.75">
      <c r="A53" s="132"/>
      <c r="B53" s="132"/>
      <c r="C53" s="132"/>
      <c r="D53" s="132"/>
      <c r="E53" s="132"/>
      <c r="F53" s="132"/>
      <c r="G53" s="132"/>
      <c r="H53" s="132"/>
      <c r="I53" s="132"/>
      <c r="J53" s="132"/>
      <c r="K53" s="132"/>
      <c r="L53" s="132"/>
      <c r="M53" s="132"/>
      <c r="N53" s="132"/>
      <c r="O53" s="132"/>
    </row>
    <row r="54" spans="1:15" ht="19.5" customHeight="1">
      <c r="A54" s="132"/>
      <c r="B54" s="132"/>
      <c r="C54" s="132"/>
      <c r="D54" s="132"/>
      <c r="E54" s="132"/>
      <c r="F54" s="132"/>
      <c r="G54" s="132"/>
      <c r="H54" s="132"/>
      <c r="I54" s="132"/>
      <c r="J54" s="132"/>
      <c r="K54" s="132"/>
      <c r="L54" s="132"/>
      <c r="M54" s="132"/>
      <c r="N54" s="132"/>
      <c r="O54" s="132"/>
    </row>
    <row r="55" spans="1:15" ht="6" customHeight="1">
      <c r="A55" s="6"/>
      <c r="B55" s="6"/>
      <c r="C55" s="6"/>
      <c r="D55" s="6"/>
      <c r="E55" s="6"/>
      <c r="F55" s="6"/>
      <c r="G55" s="6"/>
      <c r="H55" s="6"/>
      <c r="I55" s="6"/>
      <c r="J55" s="6"/>
      <c r="K55" s="6"/>
      <c r="L55" s="6"/>
      <c r="M55" s="6"/>
      <c r="N55" s="6"/>
      <c r="O55" s="6"/>
    </row>
    <row r="56" ht="10.5" customHeight="1"/>
    <row r="57" spans="1:15" ht="12.75">
      <c r="A57" s="94" t="s">
        <v>48</v>
      </c>
      <c r="B57" s="95"/>
      <c r="C57" s="95"/>
      <c r="D57" s="95"/>
      <c r="E57" s="96"/>
      <c r="F57" s="97" t="s">
        <v>49</v>
      </c>
      <c r="G57" s="97"/>
      <c r="H57" s="97"/>
      <c r="I57" s="97"/>
      <c r="J57" s="97"/>
      <c r="K57" s="97"/>
      <c r="L57" s="97" t="s">
        <v>50</v>
      </c>
      <c r="M57" s="97"/>
      <c r="N57" s="97"/>
      <c r="O57" s="97"/>
    </row>
    <row r="58" spans="1:15" ht="12.75" customHeight="1">
      <c r="A58" s="82"/>
      <c r="B58" s="83"/>
      <c r="C58" s="83"/>
      <c r="D58" s="83"/>
      <c r="E58" s="84"/>
      <c r="F58" s="88"/>
      <c r="G58" s="89"/>
      <c r="H58" s="89"/>
      <c r="I58" s="89"/>
      <c r="J58" s="89"/>
      <c r="K58" s="90"/>
      <c r="L58" s="88"/>
      <c r="M58" s="89"/>
      <c r="N58" s="89"/>
      <c r="O58" s="90"/>
    </row>
    <row r="59" spans="1:15" ht="7.5" customHeight="1">
      <c r="A59" s="85"/>
      <c r="B59" s="86"/>
      <c r="C59" s="86"/>
      <c r="D59" s="86"/>
      <c r="E59" s="87"/>
      <c r="F59" s="91"/>
      <c r="G59" s="92"/>
      <c r="H59" s="92"/>
      <c r="I59" s="92"/>
      <c r="J59" s="92"/>
      <c r="K59" s="93"/>
      <c r="L59" s="91"/>
      <c r="M59" s="92"/>
      <c r="N59" s="92"/>
      <c r="O59" s="93"/>
    </row>
    <row r="60" spans="1:15" ht="12.75">
      <c r="A60" s="11"/>
      <c r="B60" s="11"/>
      <c r="C60" s="11"/>
      <c r="D60" s="11"/>
      <c r="E60" s="11"/>
      <c r="F60" s="11"/>
      <c r="G60" s="11"/>
      <c r="H60" s="11"/>
      <c r="I60" s="11"/>
      <c r="J60" s="11"/>
      <c r="K60" s="11"/>
      <c r="L60" s="11"/>
      <c r="M60" s="11"/>
      <c r="N60" s="11"/>
      <c r="O60" s="11"/>
    </row>
    <row r="61" spans="1:15" ht="12.75">
      <c r="A61" s="94" t="s">
        <v>51</v>
      </c>
      <c r="B61" s="95"/>
      <c r="C61" s="95"/>
      <c r="D61" s="95"/>
      <c r="E61" s="96"/>
      <c r="F61" s="97" t="s">
        <v>21</v>
      </c>
      <c r="G61" s="97"/>
      <c r="H61" s="97"/>
      <c r="I61" s="97"/>
      <c r="J61" s="97"/>
      <c r="K61" s="97"/>
      <c r="L61" s="12" t="s">
        <v>22</v>
      </c>
      <c r="M61" s="12"/>
      <c r="N61" s="13"/>
      <c r="O61" s="14"/>
    </row>
    <row r="62" spans="1:15" ht="12.75">
      <c r="A62" s="82"/>
      <c r="B62" s="83"/>
      <c r="C62" s="83"/>
      <c r="D62" s="83"/>
      <c r="E62" s="84"/>
      <c r="F62" s="123"/>
      <c r="G62" s="123"/>
      <c r="H62" s="123"/>
      <c r="I62" s="123"/>
      <c r="J62" s="123"/>
      <c r="K62" s="123"/>
      <c r="L62" s="123"/>
      <c r="M62" s="123"/>
      <c r="N62" s="123"/>
      <c r="O62" s="123"/>
    </row>
    <row r="63" spans="1:15" ht="10.5" customHeight="1">
      <c r="A63" s="85"/>
      <c r="B63" s="86"/>
      <c r="C63" s="86"/>
      <c r="D63" s="86"/>
      <c r="E63" s="87"/>
      <c r="F63" s="124"/>
      <c r="G63" s="124"/>
      <c r="H63" s="124"/>
      <c r="I63" s="124"/>
      <c r="J63" s="124"/>
      <c r="K63" s="124"/>
      <c r="L63" s="124"/>
      <c r="M63" s="124"/>
      <c r="N63" s="124"/>
      <c r="O63" s="124"/>
    </row>
  </sheetData>
  <sheetProtection/>
  <mergeCells count="63">
    <mergeCell ref="A61:E61"/>
    <mergeCell ref="F61:K61"/>
    <mergeCell ref="H18:I18"/>
    <mergeCell ref="J18:K18"/>
    <mergeCell ref="L62:O63"/>
    <mergeCell ref="N15:O15"/>
    <mergeCell ref="N16:O16"/>
    <mergeCell ref="N18:O18"/>
    <mergeCell ref="J47:L47"/>
    <mergeCell ref="A51:O54"/>
    <mergeCell ref="L57:O57"/>
    <mergeCell ref="J45:L45"/>
    <mergeCell ref="D36:F36"/>
    <mergeCell ref="A62:E63"/>
    <mergeCell ref="F62:K63"/>
    <mergeCell ref="A1:D1"/>
    <mergeCell ref="E1:L1"/>
    <mergeCell ref="E2:L2"/>
    <mergeCell ref="H3:I3"/>
    <mergeCell ref="B5:E5"/>
    <mergeCell ref="H5:J5"/>
    <mergeCell ref="H16:I16"/>
    <mergeCell ref="B6:E6"/>
    <mergeCell ref="I6:J6"/>
    <mergeCell ref="B7:E7"/>
    <mergeCell ref="I7:J7"/>
    <mergeCell ref="C15:D15"/>
    <mergeCell ref="E15:F15"/>
    <mergeCell ref="H15:I15"/>
    <mergeCell ref="J15:K15"/>
    <mergeCell ref="M7:N7"/>
    <mergeCell ref="A10:O10"/>
    <mergeCell ref="N11:O11"/>
    <mergeCell ref="A12:D12"/>
    <mergeCell ref="G12:J12"/>
    <mergeCell ref="A14:O14"/>
    <mergeCell ref="G21:K21"/>
    <mergeCell ref="N21:O21"/>
    <mergeCell ref="C16:D16"/>
    <mergeCell ref="E16:F16"/>
    <mergeCell ref="N23:O23"/>
    <mergeCell ref="A25:G25"/>
    <mergeCell ref="F23:G23"/>
    <mergeCell ref="J16:K16"/>
    <mergeCell ref="C18:D18"/>
    <mergeCell ref="E18:F18"/>
    <mergeCell ref="A26:G26"/>
    <mergeCell ref="K26:O26"/>
    <mergeCell ref="H25:O25"/>
    <mergeCell ref="G32:K32"/>
    <mergeCell ref="N32:O32"/>
    <mergeCell ref="M27:O27"/>
    <mergeCell ref="M28:O28"/>
    <mergeCell ref="H36:J36"/>
    <mergeCell ref="G39:K39"/>
    <mergeCell ref="N39:O39"/>
    <mergeCell ref="J41:L41"/>
    <mergeCell ref="J43:L43"/>
    <mergeCell ref="A58:E59"/>
    <mergeCell ref="F58:K59"/>
    <mergeCell ref="L58:O59"/>
    <mergeCell ref="A57:E57"/>
    <mergeCell ref="F57:K57"/>
  </mergeCells>
  <printOptions/>
  <pageMargins left="0.4" right="0.4" top="0.5" bottom="0.2" header="0.5" footer="0.5"/>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98" t="str">
        <f>+'MGR 50%'!A1:D1</f>
        <v>Effective 04/10/2020</v>
      </c>
      <c r="B1" s="98"/>
      <c r="C1" s="98"/>
      <c r="D1" s="98"/>
      <c r="E1" s="79" t="s">
        <v>44</v>
      </c>
      <c r="F1" s="79"/>
      <c r="G1" s="79"/>
      <c r="H1" s="79"/>
      <c r="I1" s="79"/>
      <c r="J1" s="79"/>
      <c r="K1" s="79"/>
      <c r="L1" s="79"/>
      <c r="M1" s="59"/>
      <c r="N1" s="59"/>
      <c r="O1" s="59"/>
    </row>
    <row r="2" spans="1:12" ht="12.75">
      <c r="A2" s="38" t="s">
        <v>34</v>
      </c>
      <c r="E2" s="79" t="str">
        <f>+'MGR 50%'!E2:L2</f>
        <v>2020 MANAGERS CERTIFICATION</v>
      </c>
      <c r="F2" s="79"/>
      <c r="G2" s="79"/>
      <c r="H2" s="79"/>
      <c r="I2" s="79"/>
      <c r="J2" s="79"/>
      <c r="K2" s="79"/>
      <c r="L2" s="79"/>
    </row>
    <row r="3" spans="1:15" ht="12.75">
      <c r="A3" s="38" t="str">
        <f>+'MGR 50%'!A3</f>
        <v>On 04/01/2020</v>
      </c>
      <c r="H3" s="125">
        <v>0.6</v>
      </c>
      <c r="I3" s="79"/>
      <c r="L3" t="s">
        <v>23</v>
      </c>
      <c r="O3" s="5"/>
    </row>
    <row r="4" spans="1:15" ht="12.75">
      <c r="A4" t="s">
        <v>0</v>
      </c>
      <c r="B4" s="5"/>
      <c r="C4" t="s">
        <v>1</v>
      </c>
      <c r="D4" s="5"/>
      <c r="E4" t="s">
        <v>2</v>
      </c>
      <c r="L4" t="s">
        <v>7</v>
      </c>
      <c r="O4" s="5"/>
    </row>
    <row r="5" spans="1:15" ht="12.75">
      <c r="A5" t="s">
        <v>3</v>
      </c>
      <c r="B5" s="81"/>
      <c r="C5" s="81"/>
      <c r="D5" s="81"/>
      <c r="E5" s="81"/>
      <c r="G5" t="s">
        <v>5</v>
      </c>
      <c r="H5" s="113"/>
      <c r="I5" s="113"/>
      <c r="J5" s="113"/>
      <c r="O5" s="36"/>
    </row>
    <row r="6" spans="1:15" ht="12.75">
      <c r="A6" t="s">
        <v>47</v>
      </c>
      <c r="B6" s="81"/>
      <c r="C6" s="81"/>
      <c r="D6" s="81"/>
      <c r="E6" s="81"/>
      <c r="G6" t="s">
        <v>27</v>
      </c>
      <c r="I6" s="80"/>
      <c r="J6" s="80"/>
      <c r="L6" t="s">
        <v>39</v>
      </c>
      <c r="N6" s="10"/>
      <c r="O6" s="37"/>
    </row>
    <row r="7" spans="1:14" ht="12.75">
      <c r="A7" t="s">
        <v>4</v>
      </c>
      <c r="B7" s="115"/>
      <c r="C7" s="115"/>
      <c r="D7" s="115"/>
      <c r="E7" s="115"/>
      <c r="G7" t="s">
        <v>6</v>
      </c>
      <c r="I7" s="116"/>
      <c r="J7" s="116"/>
      <c r="L7" t="s">
        <v>8</v>
      </c>
      <c r="M7" s="81"/>
      <c r="N7" s="81"/>
    </row>
    <row r="8" spans="1:15" ht="13.5" thickBot="1">
      <c r="A8" s="7"/>
      <c r="B8" s="7"/>
      <c r="C8" s="7"/>
      <c r="D8" s="7"/>
      <c r="E8" s="7"/>
      <c r="F8" s="7"/>
      <c r="G8" s="7"/>
      <c r="H8" s="7"/>
      <c r="I8" s="7"/>
      <c r="J8" s="7"/>
      <c r="K8" s="7"/>
      <c r="L8" s="7"/>
      <c r="M8" s="7"/>
      <c r="N8" s="7"/>
      <c r="O8" s="7"/>
    </row>
    <row r="9" ht="8.25" customHeight="1"/>
    <row r="10" spans="1:15" ht="12.75">
      <c r="A10" s="79" t="s">
        <v>9</v>
      </c>
      <c r="B10" s="79"/>
      <c r="C10" s="79"/>
      <c r="D10" s="79"/>
      <c r="E10" s="79"/>
      <c r="F10" s="79"/>
      <c r="G10" s="79"/>
      <c r="H10" s="79"/>
      <c r="I10" s="79"/>
      <c r="J10" s="79"/>
      <c r="K10" s="79"/>
      <c r="L10" s="79"/>
      <c r="M10" s="79"/>
      <c r="N10" s="79"/>
      <c r="O10" s="79"/>
    </row>
    <row r="11" spans="14:15" ht="7.5" customHeight="1">
      <c r="N11" s="79"/>
      <c r="O11" s="79"/>
    </row>
    <row r="12" spans="1:15" ht="15.75">
      <c r="A12" s="111" t="s">
        <v>10</v>
      </c>
      <c r="B12" s="111"/>
      <c r="C12" s="111"/>
      <c r="D12" s="111"/>
      <c r="G12" s="112"/>
      <c r="H12" s="112"/>
      <c r="I12" s="112"/>
      <c r="J12" s="112"/>
      <c r="N12" s="21"/>
      <c r="O12" s="4"/>
    </row>
    <row r="14" spans="1:15" ht="12.75">
      <c r="A14" s="79" t="s">
        <v>25</v>
      </c>
      <c r="B14" s="79"/>
      <c r="C14" s="79"/>
      <c r="D14" s="79"/>
      <c r="E14" s="79"/>
      <c r="F14" s="79"/>
      <c r="G14" s="79"/>
      <c r="H14" s="79"/>
      <c r="I14" s="79"/>
      <c r="J14" s="79"/>
      <c r="K14" s="79"/>
      <c r="L14" s="79"/>
      <c r="M14" s="79"/>
      <c r="N14" s="79"/>
      <c r="O14" s="79"/>
    </row>
    <row r="15" spans="1:15" ht="12.75">
      <c r="A15" s="22" t="s">
        <v>11</v>
      </c>
      <c r="B15" s="23"/>
      <c r="C15" s="117">
        <v>1</v>
      </c>
      <c r="D15" s="118"/>
      <c r="E15" s="119">
        <v>2</v>
      </c>
      <c r="F15" s="119"/>
      <c r="G15" s="9">
        <v>3</v>
      </c>
      <c r="H15" s="120">
        <v>4</v>
      </c>
      <c r="I15" s="120"/>
      <c r="J15" s="121">
        <v>5</v>
      </c>
      <c r="K15" s="122"/>
      <c r="L15" s="9">
        <v>6</v>
      </c>
      <c r="M15" s="51"/>
      <c r="N15" s="129"/>
      <c r="O15" s="129"/>
    </row>
    <row r="16" spans="1:15" ht="12.75">
      <c r="A16" s="24" t="s">
        <v>36</v>
      </c>
      <c r="B16" s="25"/>
      <c r="C16" s="100">
        <v>42360</v>
      </c>
      <c r="D16" s="101"/>
      <c r="E16" s="102">
        <v>48420</v>
      </c>
      <c r="F16" s="102"/>
      <c r="G16" s="39">
        <v>54480</v>
      </c>
      <c r="H16" s="114">
        <v>60480</v>
      </c>
      <c r="I16" s="114"/>
      <c r="J16" s="106">
        <v>65340</v>
      </c>
      <c r="K16" s="107"/>
      <c r="L16" s="52">
        <v>70200</v>
      </c>
      <c r="M16" s="46"/>
      <c r="N16" s="130"/>
      <c r="O16" s="130"/>
    </row>
    <row r="17" spans="1:15" ht="12.75">
      <c r="A17" s="16"/>
      <c r="B17" s="26"/>
      <c r="C17" s="16"/>
      <c r="D17" s="17"/>
      <c r="E17" s="26"/>
      <c r="F17" s="26"/>
      <c r="G17" s="18"/>
      <c r="H17" s="2"/>
      <c r="I17" s="2"/>
      <c r="J17" s="47"/>
      <c r="K17" s="50"/>
      <c r="L17" s="18"/>
      <c r="M17" s="47"/>
      <c r="N17" s="2"/>
      <c r="O17" s="2"/>
    </row>
    <row r="18" spans="1:15" ht="12.75">
      <c r="A18" s="27" t="s">
        <v>12</v>
      </c>
      <c r="B18" s="28"/>
      <c r="C18" s="133">
        <f>SUM(C16*140%)</f>
        <v>59303.99999999999</v>
      </c>
      <c r="D18" s="134"/>
      <c r="E18" s="135">
        <f>SUM(E16*140%)</f>
        <v>67788</v>
      </c>
      <c r="F18" s="135"/>
      <c r="G18" s="40">
        <f>SUM(G16*140%)</f>
        <v>76272</v>
      </c>
      <c r="H18" s="136">
        <f>SUM(H16*140%)</f>
        <v>84672</v>
      </c>
      <c r="I18" s="136"/>
      <c r="J18" s="137">
        <f>SUM(J16*140%)</f>
        <v>91476</v>
      </c>
      <c r="K18" s="138"/>
      <c r="L18" s="40">
        <f>SUM(L16*140%)</f>
        <v>98280</v>
      </c>
      <c r="M18" s="46"/>
      <c r="N18" s="131"/>
      <c r="O18" s="131"/>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79" t="s">
        <v>13</v>
      </c>
      <c r="H21" s="79"/>
      <c r="I21" s="79"/>
      <c r="J21" s="79"/>
      <c r="K21" s="79"/>
      <c r="L21" s="8"/>
      <c r="M21" s="8"/>
      <c r="N21" s="79"/>
      <c r="O21" s="79"/>
    </row>
    <row r="22" spans="14:15" ht="8.25" customHeight="1">
      <c r="N22" s="20"/>
      <c r="O22" s="4"/>
    </row>
    <row r="23" spans="1:15" ht="15">
      <c r="A23" s="4" t="s">
        <v>24</v>
      </c>
      <c r="F23" s="105"/>
      <c r="G23" s="105"/>
      <c r="H23" s="1"/>
      <c r="I23" s="4" t="s">
        <v>35</v>
      </c>
      <c r="N23" s="103"/>
      <c r="O23" s="103"/>
    </row>
    <row r="25" spans="1:15" ht="12.75">
      <c r="A25" s="104" t="s">
        <v>14</v>
      </c>
      <c r="B25" s="104"/>
      <c r="C25" s="104"/>
      <c r="D25" s="104"/>
      <c r="E25" s="104"/>
      <c r="F25" s="104"/>
      <c r="G25" s="104"/>
      <c r="H25" s="98" t="s">
        <v>37</v>
      </c>
      <c r="I25" s="98"/>
      <c r="J25" s="98"/>
      <c r="K25" s="98"/>
      <c r="L25" s="98"/>
      <c r="M25" s="98"/>
      <c r="N25" s="98"/>
      <c r="O25" s="98"/>
    </row>
    <row r="26" spans="1:15" ht="12.75">
      <c r="A26" s="98" t="s">
        <v>15</v>
      </c>
      <c r="B26" s="98"/>
      <c r="C26" s="98"/>
      <c r="D26" s="98"/>
      <c r="E26" s="98"/>
      <c r="F26" s="98"/>
      <c r="G26" s="98"/>
      <c r="H26" s="8"/>
      <c r="I26" s="4"/>
      <c r="J26" s="4"/>
      <c r="K26" s="79"/>
      <c r="L26" s="79"/>
      <c r="M26" s="79"/>
      <c r="N26" s="79"/>
      <c r="O26" s="79"/>
    </row>
    <row r="27" spans="1:15" ht="12.75">
      <c r="A27" s="31"/>
      <c r="B27" s="31"/>
      <c r="C27" s="31"/>
      <c r="D27" s="31" t="s">
        <v>28</v>
      </c>
      <c r="E27" s="31" t="s">
        <v>29</v>
      </c>
      <c r="F27" s="31" t="s">
        <v>30</v>
      </c>
      <c r="G27" s="30"/>
      <c r="H27" s="32" t="s">
        <v>33</v>
      </c>
      <c r="I27" s="4"/>
      <c r="J27" s="4"/>
      <c r="K27" s="4"/>
      <c r="L27" s="33"/>
      <c r="M27" s="79" t="s">
        <v>45</v>
      </c>
      <c r="N27" s="79"/>
      <c r="O27" s="79"/>
    </row>
    <row r="28" spans="1:15" ht="12.75">
      <c r="A28" t="s">
        <v>31</v>
      </c>
      <c r="D28" s="29">
        <v>1134</v>
      </c>
      <c r="E28" s="35">
        <v>51</v>
      </c>
      <c r="F28" s="29">
        <f>SUM(D28-E28)</f>
        <v>1083</v>
      </c>
      <c r="G28" s="30"/>
      <c r="H28" s="29">
        <v>1083</v>
      </c>
      <c r="L28" s="34"/>
      <c r="M28" s="99">
        <f>+'MGR 50%'!M28:O28</f>
        <v>43739</v>
      </c>
      <c r="N28" s="99"/>
      <c r="O28" s="99"/>
    </row>
    <row r="29" spans="1:12" ht="12.75">
      <c r="A29" t="s">
        <v>32</v>
      </c>
      <c r="D29" s="29">
        <v>1362</v>
      </c>
      <c r="E29" s="35">
        <v>62</v>
      </c>
      <c r="F29" s="29">
        <f>SUM(D29-E29)</f>
        <v>1300</v>
      </c>
      <c r="G29" s="30"/>
      <c r="H29" s="29">
        <v>1300</v>
      </c>
      <c r="L29" s="34"/>
    </row>
    <row r="30" spans="1:23" ht="13.5" thickBot="1">
      <c r="A30" s="7" t="s">
        <v>43</v>
      </c>
      <c r="B30" s="7"/>
      <c r="C30" s="7"/>
      <c r="D30" s="57">
        <v>1572</v>
      </c>
      <c r="E30" s="58">
        <v>73</v>
      </c>
      <c r="F30" s="29">
        <f>SUM(D30-E30)</f>
        <v>1499</v>
      </c>
      <c r="G30" s="57"/>
      <c r="H30" s="60">
        <v>1499</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79" t="s">
        <v>16</v>
      </c>
      <c r="H32" s="79"/>
      <c r="I32" s="79"/>
      <c r="J32" s="79"/>
      <c r="K32" s="79"/>
      <c r="N32" s="79"/>
      <c r="O32" s="79"/>
    </row>
    <row r="33" spans="14:15" ht="7.5" customHeight="1">
      <c r="N33" s="21"/>
      <c r="O33" s="15"/>
    </row>
    <row r="34" ht="12.75">
      <c r="A34" t="s">
        <v>46</v>
      </c>
    </row>
    <row r="36" spans="1:10" ht="15">
      <c r="A36" t="s">
        <v>38</v>
      </c>
      <c r="D36" s="78"/>
      <c r="E36" s="78"/>
      <c r="F36" s="78"/>
      <c r="G36" s="3" t="s">
        <v>17</v>
      </c>
      <c r="H36" s="78"/>
      <c r="I36" s="78"/>
      <c r="J36" s="78"/>
    </row>
    <row r="37" spans="1:15" ht="8.25" customHeight="1" thickBot="1">
      <c r="A37" s="7"/>
      <c r="B37" s="7"/>
      <c r="C37" s="7"/>
      <c r="D37" s="7"/>
      <c r="E37" s="7"/>
      <c r="F37" s="7"/>
      <c r="G37" s="7"/>
      <c r="H37" s="7"/>
      <c r="I37" s="7"/>
      <c r="J37" s="7"/>
      <c r="K37" s="7"/>
      <c r="L37" s="7"/>
      <c r="M37" s="7"/>
      <c r="N37" s="7"/>
      <c r="O37" s="7"/>
    </row>
    <row r="38" ht="6.75" customHeight="1"/>
    <row r="39" spans="7:15" ht="12.75">
      <c r="G39" s="79" t="s">
        <v>18</v>
      </c>
      <c r="H39" s="79"/>
      <c r="I39" s="79"/>
      <c r="J39" s="79"/>
      <c r="K39" s="79"/>
      <c r="N39" s="79"/>
      <c r="O39" s="79"/>
    </row>
    <row r="40" spans="14:15" ht="9" customHeight="1">
      <c r="N40" s="21"/>
      <c r="O40" s="4"/>
    </row>
    <row r="41" spans="1:12" ht="12.75">
      <c r="A41" t="s">
        <v>19</v>
      </c>
      <c r="J41" s="80"/>
      <c r="K41" s="80"/>
      <c r="L41" s="80"/>
    </row>
    <row r="42" spans="10:12" ht="12.75">
      <c r="J42" s="41"/>
      <c r="K42" s="41"/>
      <c r="L42" s="41"/>
    </row>
    <row r="43" spans="1:12" ht="12.75">
      <c r="A43" t="s">
        <v>40</v>
      </c>
      <c r="H43" s="1"/>
      <c r="I43" s="1"/>
      <c r="J43" s="81"/>
      <c r="K43" s="81"/>
      <c r="L43" s="81"/>
    </row>
    <row r="44" spans="10:12" ht="12.75">
      <c r="J44" s="41"/>
      <c r="K44" s="41"/>
      <c r="L44" s="41"/>
    </row>
    <row r="45" spans="1:12" ht="12.75">
      <c r="A45" t="s">
        <v>41</v>
      </c>
      <c r="H45" s="1"/>
      <c r="I45" s="1"/>
      <c r="J45" s="81"/>
      <c r="K45" s="81"/>
      <c r="L45" s="81"/>
    </row>
    <row r="46" ht="9.75" customHeight="1"/>
    <row r="47" spans="1:12" ht="12.75" customHeight="1">
      <c r="A47" t="s">
        <v>42</v>
      </c>
      <c r="J47" s="80"/>
      <c r="K47" s="80"/>
      <c r="L47" s="80"/>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132" t="s">
        <v>26</v>
      </c>
      <c r="B51" s="132"/>
      <c r="C51" s="132"/>
      <c r="D51" s="132"/>
      <c r="E51" s="132"/>
      <c r="F51" s="132"/>
      <c r="G51" s="132"/>
      <c r="H51" s="132"/>
      <c r="I51" s="132"/>
      <c r="J51" s="132"/>
      <c r="K51" s="132"/>
      <c r="L51" s="132"/>
      <c r="M51" s="132"/>
      <c r="N51" s="132"/>
      <c r="O51" s="132"/>
    </row>
    <row r="52" spans="1:15" ht="11.25" customHeight="1">
      <c r="A52" s="132"/>
      <c r="B52" s="132"/>
      <c r="C52" s="132"/>
      <c r="D52" s="132"/>
      <c r="E52" s="132"/>
      <c r="F52" s="132"/>
      <c r="G52" s="132"/>
      <c r="H52" s="132"/>
      <c r="I52" s="132"/>
      <c r="J52" s="132"/>
      <c r="K52" s="132"/>
      <c r="L52" s="132"/>
      <c r="M52" s="132"/>
      <c r="N52" s="132"/>
      <c r="O52" s="132"/>
    </row>
    <row r="53" spans="1:15" ht="12.75">
      <c r="A53" s="132"/>
      <c r="B53" s="132"/>
      <c r="C53" s="132"/>
      <c r="D53" s="132"/>
      <c r="E53" s="132"/>
      <c r="F53" s="132"/>
      <c r="G53" s="132"/>
      <c r="H53" s="132"/>
      <c r="I53" s="132"/>
      <c r="J53" s="132"/>
      <c r="K53" s="132"/>
      <c r="L53" s="132"/>
      <c r="M53" s="132"/>
      <c r="N53" s="132"/>
      <c r="O53" s="132"/>
    </row>
    <row r="54" spans="1:15" ht="21.75" customHeight="1">
      <c r="A54" s="132"/>
      <c r="B54" s="132"/>
      <c r="C54" s="132"/>
      <c r="D54" s="132"/>
      <c r="E54" s="132"/>
      <c r="F54" s="132"/>
      <c r="G54" s="132"/>
      <c r="H54" s="132"/>
      <c r="I54" s="132"/>
      <c r="J54" s="132"/>
      <c r="K54" s="132"/>
      <c r="L54" s="132"/>
      <c r="M54" s="132"/>
      <c r="N54" s="132"/>
      <c r="O54" s="132"/>
    </row>
    <row r="55" spans="1:15" ht="5.25" customHeight="1">
      <c r="A55" s="6"/>
      <c r="B55" s="6"/>
      <c r="C55" s="6"/>
      <c r="D55" s="6"/>
      <c r="E55" s="6"/>
      <c r="F55" s="6"/>
      <c r="G55" s="6"/>
      <c r="H55" s="6"/>
      <c r="I55" s="6"/>
      <c r="J55" s="6"/>
      <c r="K55" s="6"/>
      <c r="L55" s="6"/>
      <c r="M55" s="6"/>
      <c r="N55" s="6"/>
      <c r="O55" s="6"/>
    </row>
    <row r="56" ht="10.5" customHeight="1"/>
    <row r="57" spans="1:15" ht="12.75">
      <c r="A57" s="94" t="s">
        <v>48</v>
      </c>
      <c r="B57" s="95"/>
      <c r="C57" s="95"/>
      <c r="D57" s="95"/>
      <c r="E57" s="96"/>
      <c r="F57" s="97" t="s">
        <v>49</v>
      </c>
      <c r="G57" s="97"/>
      <c r="H57" s="97"/>
      <c r="I57" s="97"/>
      <c r="J57" s="97"/>
      <c r="K57" s="97"/>
      <c r="L57" s="97" t="s">
        <v>50</v>
      </c>
      <c r="M57" s="97"/>
      <c r="N57" s="97"/>
      <c r="O57" s="97"/>
    </row>
    <row r="58" spans="1:15" ht="12.75" customHeight="1">
      <c r="A58" s="82"/>
      <c r="B58" s="83"/>
      <c r="C58" s="83"/>
      <c r="D58" s="83"/>
      <c r="E58" s="84"/>
      <c r="F58" s="88"/>
      <c r="G58" s="89"/>
      <c r="H58" s="89"/>
      <c r="I58" s="89"/>
      <c r="J58" s="89"/>
      <c r="K58" s="90"/>
      <c r="L58" s="88"/>
      <c r="M58" s="89"/>
      <c r="N58" s="89"/>
      <c r="O58" s="90"/>
    </row>
    <row r="59" spans="1:15" ht="7.5" customHeight="1">
      <c r="A59" s="85"/>
      <c r="B59" s="86"/>
      <c r="C59" s="86"/>
      <c r="D59" s="86"/>
      <c r="E59" s="87"/>
      <c r="F59" s="91"/>
      <c r="G59" s="92"/>
      <c r="H59" s="92"/>
      <c r="I59" s="92"/>
      <c r="J59" s="92"/>
      <c r="K59" s="93"/>
      <c r="L59" s="91"/>
      <c r="M59" s="92"/>
      <c r="N59" s="92"/>
      <c r="O59" s="93"/>
    </row>
    <row r="60" spans="1:15" ht="10.5" customHeight="1">
      <c r="A60" s="11"/>
      <c r="B60" s="11"/>
      <c r="C60" s="11"/>
      <c r="D60" s="11"/>
      <c r="E60" s="11"/>
      <c r="F60" s="11"/>
      <c r="G60" s="11"/>
      <c r="H60" s="11"/>
      <c r="I60" s="11"/>
      <c r="J60" s="11"/>
      <c r="K60" s="11"/>
      <c r="L60" s="11"/>
      <c r="M60" s="11"/>
      <c r="N60" s="11"/>
      <c r="O60" s="11"/>
    </row>
    <row r="61" spans="1:15" ht="12.75">
      <c r="A61" s="94" t="s">
        <v>51</v>
      </c>
      <c r="B61" s="95"/>
      <c r="C61" s="95"/>
      <c r="D61" s="95"/>
      <c r="E61" s="96"/>
      <c r="F61" s="97" t="s">
        <v>21</v>
      </c>
      <c r="G61" s="97"/>
      <c r="H61" s="97"/>
      <c r="I61" s="97"/>
      <c r="J61" s="97"/>
      <c r="K61" s="97"/>
      <c r="L61" s="12" t="s">
        <v>22</v>
      </c>
      <c r="M61" s="12"/>
      <c r="N61" s="13"/>
      <c r="O61" s="14"/>
    </row>
    <row r="62" spans="1:15" ht="12.75">
      <c r="A62" s="82"/>
      <c r="B62" s="83"/>
      <c r="C62" s="83"/>
      <c r="D62" s="83"/>
      <c r="E62" s="84"/>
      <c r="F62" s="123"/>
      <c r="G62" s="123"/>
      <c r="H62" s="123"/>
      <c r="I62" s="123"/>
      <c r="J62" s="123"/>
      <c r="K62" s="123"/>
      <c r="L62" s="123"/>
      <c r="M62" s="123"/>
      <c r="N62" s="123"/>
      <c r="O62" s="123"/>
    </row>
    <row r="63" spans="1:15" ht="12.75">
      <c r="A63" s="85"/>
      <c r="B63" s="86"/>
      <c r="C63" s="86"/>
      <c r="D63" s="86"/>
      <c r="E63" s="87"/>
      <c r="F63" s="124"/>
      <c r="G63" s="124"/>
      <c r="H63" s="124"/>
      <c r="I63" s="124"/>
      <c r="J63" s="124"/>
      <c r="K63" s="124"/>
      <c r="L63" s="124"/>
      <c r="M63" s="124"/>
      <c r="N63" s="124"/>
      <c r="O63" s="124"/>
    </row>
  </sheetData>
  <sheetProtection/>
  <mergeCells count="63">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B6:E6"/>
    <mergeCell ref="I6:J6"/>
    <mergeCell ref="A1:D1"/>
    <mergeCell ref="E1:L1"/>
    <mergeCell ref="E2:L2"/>
    <mergeCell ref="H3:I3"/>
    <mergeCell ref="B5:E5"/>
    <mergeCell ref="H5:J5"/>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1">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51" t="s">
        <v>52</v>
      </c>
      <c r="B1" s="148"/>
      <c r="C1" s="148"/>
      <c r="D1" s="148"/>
      <c r="E1" s="148"/>
      <c r="F1" s="148"/>
      <c r="G1" s="148"/>
      <c r="H1" s="148"/>
    </row>
    <row r="3" spans="1:8" ht="26.25">
      <c r="A3" s="152" t="s">
        <v>44</v>
      </c>
      <c r="B3" s="148"/>
      <c r="C3" s="148"/>
      <c r="D3" s="148"/>
      <c r="E3" s="148"/>
      <c r="F3" s="148"/>
      <c r="G3" s="148"/>
      <c r="H3" s="148"/>
    </row>
    <row r="5" spans="1:8" ht="18.75">
      <c r="A5" s="153" t="s">
        <v>53</v>
      </c>
      <c r="B5" s="148"/>
      <c r="C5" s="148"/>
      <c r="D5" s="148"/>
      <c r="E5" s="148"/>
      <c r="F5" s="148"/>
      <c r="G5" s="148"/>
      <c r="H5" s="148"/>
    </row>
    <row r="6" spans="1:8" ht="18.75">
      <c r="A6" s="153" t="s">
        <v>54</v>
      </c>
      <c r="B6" s="148"/>
      <c r="C6" s="148"/>
      <c r="D6" s="148"/>
      <c r="E6" s="148"/>
      <c r="F6" s="148"/>
      <c r="G6" s="148"/>
      <c r="H6" s="148"/>
    </row>
    <row r="8" spans="1:8" ht="15.75">
      <c r="A8" s="147" t="s">
        <v>55</v>
      </c>
      <c r="B8" s="148"/>
      <c r="C8" s="148"/>
      <c r="D8" s="148"/>
      <c r="E8" s="148"/>
      <c r="F8" s="148"/>
      <c r="G8" s="148"/>
      <c r="H8" s="148"/>
    </row>
    <row r="9" spans="1:8" ht="15.75">
      <c r="A9" s="154" t="s">
        <v>71</v>
      </c>
      <c r="B9" s="150"/>
      <c r="C9" s="150"/>
      <c r="D9" s="150"/>
      <c r="E9" s="150"/>
      <c r="F9" s="150"/>
      <c r="G9" s="150"/>
      <c r="H9" s="150"/>
    </row>
    <row r="11" ht="21.75" thickBot="1">
      <c r="A11" s="61"/>
    </row>
    <row r="12" spans="1:8" ht="21.75" thickBot="1">
      <c r="A12" s="61"/>
      <c r="B12" s="62" t="s">
        <v>11</v>
      </c>
      <c r="C12" s="63">
        <v>1</v>
      </c>
      <c r="D12" s="63">
        <v>2</v>
      </c>
      <c r="E12" s="63">
        <v>3</v>
      </c>
      <c r="F12" s="64">
        <v>4</v>
      </c>
      <c r="G12" s="64">
        <v>5</v>
      </c>
      <c r="H12" s="64">
        <v>6</v>
      </c>
    </row>
    <row r="13" spans="1:8" ht="21.75" thickBot="1">
      <c r="A13" s="61"/>
      <c r="B13" s="65" t="s">
        <v>56</v>
      </c>
      <c r="C13" s="66">
        <f>SUM('MGR 50%'!C16:D16)</f>
        <v>35300</v>
      </c>
      <c r="D13" s="66">
        <f>SUM('MGR 50%'!E16:F16)</f>
        <v>40350</v>
      </c>
      <c r="E13" s="66">
        <f>SUM('MGR 50%'!G16)</f>
        <v>45400</v>
      </c>
      <c r="F13" s="67">
        <f>SUM('MGR 50%'!H16:I16)</f>
        <v>50400</v>
      </c>
      <c r="G13" s="67">
        <f>SUM('MGR 50%'!J16:K16)</f>
        <v>54450</v>
      </c>
      <c r="H13" s="67">
        <f>SUM('MGR 50%'!L16)</f>
        <v>58500</v>
      </c>
    </row>
    <row r="14" spans="1:8" ht="21.75" thickBot="1">
      <c r="A14" s="61"/>
      <c r="B14" s="65" t="s">
        <v>57</v>
      </c>
      <c r="C14" s="66">
        <f>SUM('MGR 60%'!C16:D16)</f>
        <v>42360</v>
      </c>
      <c r="D14" s="66">
        <f>SUM('MGR 60%'!E16:F16)</f>
        <v>48420</v>
      </c>
      <c r="E14" s="66">
        <f>SUM('MGR 60%'!G16)</f>
        <v>54480</v>
      </c>
      <c r="F14" s="67">
        <f>SUM('MGR 60%'!H16:I16)</f>
        <v>60480</v>
      </c>
      <c r="G14" s="67">
        <f>SUM('MGR 60%'!J16:K16)</f>
        <v>65340</v>
      </c>
      <c r="H14" s="67">
        <f>SUM('MGR 60%'!L16)</f>
        <v>70200</v>
      </c>
    </row>
    <row r="16" spans="1:8" ht="15.75">
      <c r="A16" s="147" t="s">
        <v>58</v>
      </c>
      <c r="B16" s="148"/>
      <c r="C16" s="148"/>
      <c r="D16" s="148"/>
      <c r="E16" s="148"/>
      <c r="F16" s="148"/>
      <c r="G16" s="148"/>
      <c r="H16" s="148"/>
    </row>
    <row r="17" spans="1:8" ht="15.75">
      <c r="A17" s="149" t="s">
        <v>69</v>
      </c>
      <c r="B17" s="150"/>
      <c r="C17" s="150"/>
      <c r="D17" s="150"/>
      <c r="E17" s="150"/>
      <c r="F17" s="150"/>
      <c r="G17" s="150"/>
      <c r="H17" s="150"/>
    </row>
    <row r="19" ht="21.75" thickBot="1">
      <c r="A19" s="61"/>
    </row>
    <row r="20" spans="2:7" ht="21.75" thickBot="1">
      <c r="B20" s="68"/>
      <c r="C20" s="68"/>
      <c r="D20" s="69"/>
      <c r="E20" s="70" t="s">
        <v>28</v>
      </c>
      <c r="F20" s="71" t="s">
        <v>29</v>
      </c>
      <c r="G20" s="63" t="s">
        <v>30</v>
      </c>
    </row>
    <row r="21" spans="1:7" ht="21.75" thickBot="1">
      <c r="A21" s="61"/>
      <c r="B21" s="144" t="s">
        <v>59</v>
      </c>
      <c r="C21" s="145"/>
      <c r="D21" s="146"/>
      <c r="E21" s="72">
        <f>SUM('MGR 50%'!D28)</f>
        <v>945</v>
      </c>
      <c r="F21" s="72">
        <f>SUM('MGR 50%'!E28)</f>
        <v>51</v>
      </c>
      <c r="G21" s="66">
        <f aca="true" t="shared" si="0" ref="G21:G26">+E21-F21</f>
        <v>894</v>
      </c>
    </row>
    <row r="22" spans="1:7" ht="21.75" thickBot="1">
      <c r="A22" s="61"/>
      <c r="B22" s="144" t="s">
        <v>60</v>
      </c>
      <c r="C22" s="145"/>
      <c r="D22" s="146"/>
      <c r="E22" s="67">
        <f>SUM('MGR 60%'!D28)</f>
        <v>1134</v>
      </c>
      <c r="F22" s="67">
        <f>SUM('MGR 60%'!E28)</f>
        <v>51</v>
      </c>
      <c r="G22" s="66">
        <f t="shared" si="0"/>
        <v>1083</v>
      </c>
    </row>
    <row r="23" spans="1:7" ht="21.75" thickBot="1">
      <c r="A23" s="61"/>
      <c r="B23" s="144" t="s">
        <v>61</v>
      </c>
      <c r="C23" s="145"/>
      <c r="D23" s="146"/>
      <c r="E23" s="67">
        <f>SUM('MGR 50%'!D29)</f>
        <v>1135</v>
      </c>
      <c r="F23" s="67">
        <f>SUM('MGR 50%'!E29)</f>
        <v>62</v>
      </c>
      <c r="G23" s="66">
        <f t="shared" si="0"/>
        <v>1073</v>
      </c>
    </row>
    <row r="24" spans="1:7" ht="21.75" thickBot="1">
      <c r="A24" s="61"/>
      <c r="B24" s="144" t="s">
        <v>62</v>
      </c>
      <c r="C24" s="145"/>
      <c r="D24" s="146"/>
      <c r="E24" s="67">
        <f>SUM('MGR 60%'!D29)</f>
        <v>1362</v>
      </c>
      <c r="F24" s="67">
        <f>SUM('MGR 60%'!E29)</f>
        <v>62</v>
      </c>
      <c r="G24" s="66">
        <f t="shared" si="0"/>
        <v>1300</v>
      </c>
    </row>
    <row r="25" spans="1:7" ht="21.75" thickBot="1">
      <c r="A25" s="61"/>
      <c r="B25" s="144" t="s">
        <v>65</v>
      </c>
      <c r="C25" s="145"/>
      <c r="D25" s="146"/>
      <c r="E25" s="67">
        <f>SUM('MGR 50%'!D30)</f>
        <v>1310</v>
      </c>
      <c r="F25" s="67">
        <f>SUM('MGR 50%'!E30)</f>
        <v>73</v>
      </c>
      <c r="G25" s="66">
        <f t="shared" si="0"/>
        <v>1237</v>
      </c>
    </row>
    <row r="26" spans="2:7" ht="21.75" thickBot="1">
      <c r="B26" s="144" t="s">
        <v>66</v>
      </c>
      <c r="C26" s="145"/>
      <c r="D26" s="146"/>
      <c r="E26" s="67">
        <f>SUM('MGR 60%'!D30)</f>
        <v>1572</v>
      </c>
      <c r="F26" s="67">
        <f>SUM('MGR 60%'!E30)</f>
        <v>73</v>
      </c>
      <c r="G26" s="66">
        <f t="shared" si="0"/>
        <v>1499</v>
      </c>
    </row>
    <row r="29" spans="2:7" ht="21">
      <c r="B29" s="73"/>
      <c r="C29" s="74"/>
      <c r="D29" s="1"/>
      <c r="E29" s="139"/>
      <c r="F29" s="140"/>
      <c r="G29" s="140"/>
    </row>
    <row r="30" spans="1:7" ht="18.75" customHeight="1">
      <c r="A30" s="61"/>
      <c r="B30" s="141" t="s">
        <v>63</v>
      </c>
      <c r="C30" s="142"/>
      <c r="D30" s="1"/>
      <c r="E30" s="141" t="s">
        <v>63</v>
      </c>
      <c r="F30" s="142"/>
      <c r="G30" s="142"/>
    </row>
    <row r="31" ht="21">
      <c r="B31" s="75"/>
    </row>
    <row r="32" ht="21">
      <c r="B32" s="75"/>
    </row>
    <row r="33" ht="21">
      <c r="B33" s="75"/>
    </row>
    <row r="34" ht="21">
      <c r="B34" s="75"/>
    </row>
    <row r="35" spans="2:7" ht="21">
      <c r="B35" s="73"/>
      <c r="C35" s="74"/>
      <c r="D35" s="1"/>
      <c r="E35" s="139"/>
      <c r="F35" s="140"/>
      <c r="G35" s="140"/>
    </row>
    <row r="36" spans="1:7" ht="21">
      <c r="A36" s="61"/>
      <c r="B36" s="141" t="s">
        <v>63</v>
      </c>
      <c r="C36" s="142"/>
      <c r="D36" s="1"/>
      <c r="E36" s="141" t="s">
        <v>63</v>
      </c>
      <c r="F36" s="142"/>
      <c r="G36" s="142"/>
    </row>
    <row r="37" ht="21">
      <c r="B37" s="75"/>
    </row>
    <row r="38" ht="21">
      <c r="B38" s="75"/>
    </row>
    <row r="39" ht="21">
      <c r="B39" s="75"/>
    </row>
    <row r="40" ht="21">
      <c r="B40" s="75"/>
    </row>
    <row r="41" spans="2:7" ht="21">
      <c r="B41" s="73"/>
      <c r="C41" s="74"/>
      <c r="D41" s="1"/>
      <c r="E41" s="139"/>
      <c r="F41" s="140"/>
      <c r="G41" s="140"/>
    </row>
    <row r="42" spans="1:8" ht="21">
      <c r="A42" s="61"/>
      <c r="B42" s="141" t="s">
        <v>63</v>
      </c>
      <c r="C42" s="142"/>
      <c r="D42" s="1"/>
      <c r="E42" s="141" t="s">
        <v>63</v>
      </c>
      <c r="F42" s="142"/>
      <c r="G42" s="142"/>
      <c r="H42" s="1"/>
    </row>
    <row r="43" spans="2:8" ht="21">
      <c r="B43" s="76"/>
      <c r="C43" s="76"/>
      <c r="D43" s="76"/>
      <c r="F43" s="76"/>
      <c r="G43" s="76"/>
      <c r="H43" s="76"/>
    </row>
    <row r="44" spans="2:8" ht="21">
      <c r="B44" s="76"/>
      <c r="C44" s="76"/>
      <c r="D44" s="76"/>
      <c r="F44" s="76"/>
      <c r="G44" s="76"/>
      <c r="H44" s="76"/>
    </row>
    <row r="45" spans="2:8" ht="21">
      <c r="B45" s="76"/>
      <c r="C45" s="76"/>
      <c r="D45" s="76"/>
      <c r="F45" s="76"/>
      <c r="G45" s="76"/>
      <c r="H45" s="76"/>
    </row>
    <row r="46" spans="2:4" ht="21">
      <c r="B46" s="139"/>
      <c r="C46" s="143"/>
      <c r="D46" s="76"/>
    </row>
    <row r="47" spans="1:2" ht="21">
      <c r="A47" s="61"/>
      <c r="B47" s="77" t="s">
        <v>64</v>
      </c>
    </row>
  </sheetData>
  <sheetProtection sheet="1" objects="1" scenarios="1" selectLockedCells="1"/>
  <mergeCells count="24">
    <mergeCell ref="A1:H1"/>
    <mergeCell ref="A3:H3"/>
    <mergeCell ref="A5:H5"/>
    <mergeCell ref="A6:H6"/>
    <mergeCell ref="A8:H8"/>
    <mergeCell ref="A9:H9"/>
    <mergeCell ref="B36:C36"/>
    <mergeCell ref="E36:G36"/>
    <mergeCell ref="A16:H16"/>
    <mergeCell ref="A17:H17"/>
    <mergeCell ref="B21:D21"/>
    <mergeCell ref="B22:D22"/>
    <mergeCell ref="B23:D23"/>
    <mergeCell ref="B24:D24"/>
    <mergeCell ref="E41:G41"/>
    <mergeCell ref="B42:C42"/>
    <mergeCell ref="E42:G42"/>
    <mergeCell ref="B46:C46"/>
    <mergeCell ref="B25:D25"/>
    <mergeCell ref="B26:D26"/>
    <mergeCell ref="E29:G29"/>
    <mergeCell ref="B30:C30"/>
    <mergeCell ref="E30:G30"/>
    <mergeCell ref="E35:G35"/>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2018-08-28T19:19:38Z</cp:lastPrinted>
  <dcterms:created xsi:type="dcterms:W3CDTF">2003-02-07T01:22:39Z</dcterms:created>
  <dcterms:modified xsi:type="dcterms:W3CDTF">2020-04-14T01:56:41Z</dcterms:modified>
  <cp:category/>
  <cp:version/>
  <cp:contentType/>
  <cp:contentStatus/>
</cp:coreProperties>
</file>